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RAFS\kozos\ENTRA-SYS KFT 2023\Kereskedő iroda 2023\Kószó Róbert\Webshop\"/>
    </mc:Choice>
  </mc:AlternateContent>
  <xr:revisionPtr revIDLastSave="0" documentId="13_ncr:1_{8858B8E0-FF0B-4285-9283-4ABB2C1B528B}" xr6:coauthVersionLast="47" xr6:coauthVersionMax="47" xr10:uidLastSave="{00000000-0000-0000-0000-000000000000}"/>
  <bookViews>
    <workbookView xWindow="-120" yWindow="-120" windowWidth="29040" windowHeight="15840" xr2:uid="{2D88C318-8D66-44BD-8DCD-58D4FD9A7EF8}"/>
  </bookViews>
  <sheets>
    <sheet name="Munka1" sheetId="1" r:id="rId1"/>
    <sheet name="Munka3" sheetId="3" state="hidden" r:id="rId2"/>
    <sheet name="Munka2" sheetId="2" state="hidden" r:id="rId3"/>
  </sheets>
  <definedNames>
    <definedName name="Counter">COUNTA(INDEX(ValData,,MATCH(Munka1!$C$3,Munka2!$1:$1,0)))</definedName>
    <definedName name="Counter2">COUNTA(INDEX(ValData,,MATCH(Munka1!$C$5,Munka2!$1:$1,0)))</definedName>
    <definedName name="Counter3">COUNTA(INDEX(ValData,,MATCH(Munka1!$C$10,Munka2!$1:$1,0)))</definedName>
    <definedName name="Master">Munka2!$A$2:INDEX(Munka2!$A:$A,COUNTA(Munka2!$A:$A))</definedName>
    <definedName name="UserList">INDEX(ValData,1,MATCH(Munka1!$C$3,Munka2!$1:$1,0)):INDEX(ValData,Counter,MATCH(Munka1!$C$3,Munka2!$1:$1,0))</definedName>
    <definedName name="UserList2">INDEX(ValData,1,MATCH(Munka1!$C$5,Munka2!$1:$1,0)):INDEX(ValData,Counter2,MATCH(Munka1!$C$5,Munka2!$1:$1,0))</definedName>
    <definedName name="UserList3">INDEX(ValData,1,MATCH(Munka1!$C$10,Munka2!$1:$1,0)):INDEX(ValData,Counter3,MATCH(Munka1!$C$10,Munka2!$1:$1,0))</definedName>
    <definedName name="ValData">Munka2!$A$2:INDEX(Munka2!$1:$100,100,COUNTA(Munka2!$1:$1,0))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1" l="1"/>
  <c r="T1" i="1"/>
  <c r="R1" i="1"/>
  <c r="P1" i="1"/>
  <c r="N1" i="1"/>
  <c r="L1" i="1"/>
  <c r="J1" i="1"/>
  <c r="H1" i="1"/>
</calcChain>
</file>

<file path=xl/sharedStrings.xml><?xml version="1.0" encoding="utf-8"?>
<sst xmlns="http://schemas.openxmlformats.org/spreadsheetml/2006/main" count="130" uniqueCount="84">
  <si>
    <t>Motor elhelyezése</t>
  </si>
  <si>
    <t>Heveder anyaga</t>
  </si>
  <si>
    <t>Motor pozíciója</t>
  </si>
  <si>
    <t>Oldal megvezetés</t>
  </si>
  <si>
    <t>Szállító szalag láb</t>
  </si>
  <si>
    <t>Láb vég kialakítás</t>
  </si>
  <si>
    <t>TB30D380 (direkt hajtás 380V-os motorral)</t>
  </si>
  <si>
    <t>TB30D24 (direkt hajtás 24V-os motorral)</t>
  </si>
  <si>
    <t>TB30i (indirekt hajtás 380V-os motorral)</t>
  </si>
  <si>
    <t>TB30C (központi hajtás 380V-os motorral)</t>
  </si>
  <si>
    <t>TB45D (direkt hajtás 380V-os motorral)</t>
  </si>
  <si>
    <t>TB45i (indirekt hajtás 380V-os motorral)</t>
  </si>
  <si>
    <t>TB45C (központi hajtás 380V-os motorral)</t>
  </si>
  <si>
    <t>TB60D (direkt hajtás 380V-os motorral)</t>
  </si>
  <si>
    <t>TB60i (indirekt hajtás 380V-os motorral)</t>
  </si>
  <si>
    <t>TB90D (direkt hajtás 380V-os motorral)</t>
  </si>
  <si>
    <t>TB90i (indirekt hajtás 380V-os motorral)</t>
  </si>
  <si>
    <t>300 mm - 2000 mm (TB30D380)</t>
  </si>
  <si>
    <t>300 mm - 1500 mm (TB30D24)</t>
  </si>
  <si>
    <t>300 mm - 2000 mm (TB30i)</t>
  </si>
  <si>
    <t>500 mm - 2000 mm (TB30C)</t>
  </si>
  <si>
    <t>25 mm; 50 mm - 300 mm (TB30D380)</t>
  </si>
  <si>
    <t>25 mm; 50 mm - 300 mm (TB30D24)</t>
  </si>
  <si>
    <t>25 mm; 50 mm - 300 mm (TB30i)</t>
  </si>
  <si>
    <t>25 mm; 50 mm - 500 mm (TB30C)</t>
  </si>
  <si>
    <t>400 mm - 6000 mm (TB45D)</t>
  </si>
  <si>
    <t>400 mm - 6000 mm (TB45i)</t>
  </si>
  <si>
    <t>600 mm - 6000 mm (TB45C)</t>
  </si>
  <si>
    <t>35 mm; 50 mm; 80 mm - 600 mm (TB45D)</t>
  </si>
  <si>
    <t>35 mm; 50 mm; 80 mm - 600 mm (TB45i)</t>
  </si>
  <si>
    <t>35 mm; 50 mm; 80 mm - 600 mm (TB45C)</t>
  </si>
  <si>
    <t>500 mm - 6000 mm (TB60D)</t>
  </si>
  <si>
    <t>35 mm; 50 mm; 80 mm - 1000 mm (TB60D)</t>
  </si>
  <si>
    <t>500 mm - 6000 mm (TB60i)</t>
  </si>
  <si>
    <t>35 mm; 50 mm; 80 mm - 1000 mm (TB60i)</t>
  </si>
  <si>
    <t>600 mm - 10000 mm (TB90D)</t>
  </si>
  <si>
    <t>35 mm; 50 mm; 80 mm - 1500 mm (TB90D)</t>
  </si>
  <si>
    <t>600 mm - 10000 mm (TB90i)</t>
  </si>
  <si>
    <t>35 mm; 50 mm; 80 mm - 1500 mm (TB90i)</t>
  </si>
  <si>
    <t>P= PVC</t>
  </si>
  <si>
    <t>Igen</t>
  </si>
  <si>
    <t>A= Poliuretán</t>
  </si>
  <si>
    <t>Nem</t>
  </si>
  <si>
    <t>Lefúrható géptalp</t>
  </si>
  <si>
    <t>S= Speciális</t>
  </si>
  <si>
    <t>Speciális</t>
  </si>
  <si>
    <t>Kerék</t>
  </si>
  <si>
    <t>Rendelési szám</t>
  </si>
  <si>
    <t>-</t>
  </si>
  <si>
    <t>Jobb oldalt - R</t>
  </si>
  <si>
    <t>Bal oldalt - L</t>
  </si>
  <si>
    <t>Állítható szállítópálya magasság</t>
  </si>
  <si>
    <t>Tájékoztató adatok</t>
  </si>
  <si>
    <t>Adat választás, bevitel</t>
  </si>
  <si>
    <t>Információ megadása</t>
  </si>
  <si>
    <t>Munkadarab jellege, súlya:</t>
  </si>
  <si>
    <t>Szállítópálya maximális terhelése:</t>
  </si>
  <si>
    <t>Megjegyzés:</t>
  </si>
  <si>
    <t>Hevederes szállítópálya típus:</t>
  </si>
  <si>
    <t>Szállítópálya standard teljes hossza:</t>
  </si>
  <si>
    <t>Szállítópálya teljes hossza megadása (mm):</t>
  </si>
  <si>
    <t>Motor elhelyezése:</t>
  </si>
  <si>
    <t>Heveder szélessége:</t>
  </si>
  <si>
    <t>Heveder szélességének megadása (mm):</t>
  </si>
  <si>
    <t>Heveder anyaga:</t>
  </si>
  <si>
    <t>Heveder speciális anyag esetén a feladat rövid leírása:</t>
  </si>
  <si>
    <t>Motor pozíciója:</t>
  </si>
  <si>
    <t>Oldal megvezetés:</t>
  </si>
  <si>
    <t>Oldal megvezetés mérete (12 mm - 40 mm):</t>
  </si>
  <si>
    <t>Speciális oldal megvezetés megadása rajzzal, szöveggel:</t>
  </si>
  <si>
    <t>Szalag sebessége (m/min):</t>
  </si>
  <si>
    <t>Szállító szalag láb:</t>
  </si>
  <si>
    <t>Láb magassága (földtől mért távolság mm-ben):</t>
  </si>
  <si>
    <t>Láb vég kialakítás:</t>
  </si>
  <si>
    <t>Állítható szállítópálya magasság:</t>
  </si>
  <si>
    <t>Szállítópálya min. magasság (földtől mért távolság mm-ben):</t>
  </si>
  <si>
    <t>Szállítópálya max. magasság (földtől mért távolság mm-ben):</t>
  </si>
  <si>
    <t>Géptalp</t>
  </si>
  <si>
    <t>Környezeti hőmérséklet (°C):</t>
  </si>
  <si>
    <t>Szállítandó termék hőmérséklete (°C):</t>
  </si>
  <si>
    <t>Ezeknek a celláknak a kitöltése felülről lefelé haladva kötelező</t>
  </si>
  <si>
    <t>TB90C (központi hajtás 380V-os motorral)</t>
  </si>
  <si>
    <t>600 mm - 10000 mm (TB90C)</t>
  </si>
  <si>
    <t>35 mm; 50 mm; 80 mm - 1500 mm (TB90C)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</si>
</sst>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4" borderId="0" xfId="0" applyFill="1"/>
    <xf numFmtId="0" fontId="0" fillId="3" borderId="0" xfId="0" applyFill="1"/>
    <xf numFmtId="0" fontId="0" fillId="2" borderId="0" xfId="0" applyFill="1"/>
    <xf numFmtId="0" fontId="0" fillId="0" borderId="0" xfId="0" applyAlignment="1">
      <alignment horizontal="right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0" xfId="0" applyFont="1" applyAlignment="1">
      <alignment horizontal="center" vertical="center" textRotation="90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7</xdr:row>
      <xdr:rowOff>9525</xdr:rowOff>
    </xdr:from>
    <xdr:to>
      <xdr:col>18</xdr:col>
      <xdr:colOff>85255</xdr:colOff>
      <xdr:row>25</xdr:row>
      <xdr:rowOff>66293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0626F51-5CB5-4E24-8402-CDD7B198A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9125" y="1343025"/>
          <a:ext cx="3761905" cy="3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442F-CF03-4745-BD3C-6353F667737A}">
  <dimension ref="A1:T36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53.85546875" customWidth="1"/>
    <col min="2" max="2" width="6.28515625" customWidth="1"/>
    <col min="3" max="3" width="47" customWidth="1"/>
    <col min="5" max="5" width="20.7109375" customWidth="1"/>
    <col min="6" max="6" width="6.42578125" bestFit="1" customWidth="1"/>
    <col min="7" max="7" width="1.7109375" bestFit="1" customWidth="1"/>
    <col min="8" max="8" width="4.85546875" customWidth="1"/>
    <col min="9" max="9" width="1.7109375" bestFit="1" customWidth="1"/>
    <col min="10" max="10" width="2.140625" bestFit="1" customWidth="1"/>
    <col min="11" max="11" width="1.7109375" bestFit="1" customWidth="1"/>
    <col min="12" max="12" width="4" bestFit="1" customWidth="1"/>
    <col min="13" max="13" width="1.7109375" bestFit="1" customWidth="1"/>
    <col min="14" max="14" width="2.28515625" bestFit="1" customWidth="1"/>
    <col min="15" max="15" width="1.7109375" bestFit="1" customWidth="1"/>
    <col min="16" max="16" width="2" bestFit="1" customWidth="1"/>
    <col min="17" max="17" width="1.7109375" bestFit="1" customWidth="1"/>
    <col min="18" max="18" width="3" bestFit="1" customWidth="1"/>
    <col min="19" max="19" width="1.7109375" bestFit="1" customWidth="1"/>
    <col min="20" max="20" width="6.42578125" customWidth="1"/>
  </cols>
  <sheetData>
    <row r="1" spans="1:20" x14ac:dyDescent="0.25">
      <c r="E1" s="4" t="s">
        <v>47</v>
      </c>
      <c r="F1" t="str">
        <f>LEFT(C3,5)</f>
        <v/>
      </c>
      <c r="G1" t="s">
        <v>48</v>
      </c>
      <c r="H1">
        <f>C6</f>
        <v>0</v>
      </c>
      <c r="I1" t="s">
        <v>48</v>
      </c>
      <c r="J1" t="str">
        <f>RIGHT(C8,1)</f>
        <v/>
      </c>
      <c r="K1" t="s">
        <v>48</v>
      </c>
      <c r="L1">
        <f>C11</f>
        <v>0</v>
      </c>
      <c r="M1" t="s">
        <v>48</v>
      </c>
      <c r="N1" t="str">
        <f>LEFT(C13,1)</f>
        <v/>
      </c>
      <c r="O1" t="s">
        <v>48</v>
      </c>
      <c r="P1">
        <f>C16</f>
        <v>0</v>
      </c>
      <c r="Q1" t="s">
        <v>48</v>
      </c>
      <c r="R1">
        <f>C19</f>
        <v>0</v>
      </c>
      <c r="S1" t="s">
        <v>48</v>
      </c>
      <c r="T1">
        <f>C22</f>
        <v>0</v>
      </c>
    </row>
    <row r="3" spans="1:20" x14ac:dyDescent="0.25">
      <c r="A3" t="s">
        <v>58</v>
      </c>
      <c r="B3" s="8" t="s">
        <v>80</v>
      </c>
      <c r="C3" s="5"/>
      <c r="E3" s="3" t="s">
        <v>53</v>
      </c>
    </row>
    <row r="4" spans="1:20" ht="8.25" customHeight="1" x14ac:dyDescent="0.25">
      <c r="B4" s="8"/>
    </row>
    <row r="5" spans="1:20" x14ac:dyDescent="0.25">
      <c r="A5" t="s">
        <v>59</v>
      </c>
      <c r="B5" s="8"/>
      <c r="C5" s="6"/>
      <c r="E5" s="2" t="s">
        <v>52</v>
      </c>
    </row>
    <row r="6" spans="1:20" x14ac:dyDescent="0.25">
      <c r="A6" t="s">
        <v>60</v>
      </c>
      <c r="B6" s="8"/>
      <c r="C6" s="5"/>
      <c r="E6" s="1" t="s">
        <v>54</v>
      </c>
    </row>
    <row r="7" spans="1:20" ht="8.25" customHeight="1" x14ac:dyDescent="0.25">
      <c r="B7" s="8"/>
    </row>
    <row r="8" spans="1:20" x14ac:dyDescent="0.25">
      <c r="A8" t="s">
        <v>61</v>
      </c>
      <c r="B8" s="8"/>
      <c r="C8" s="5"/>
    </row>
    <row r="9" spans="1:20" ht="8.25" customHeight="1" x14ac:dyDescent="0.25">
      <c r="B9" s="8"/>
    </row>
    <row r="10" spans="1:20" x14ac:dyDescent="0.25">
      <c r="A10" t="s">
        <v>62</v>
      </c>
      <c r="B10" s="8"/>
      <c r="C10" s="6"/>
    </row>
    <row r="11" spans="1:20" x14ac:dyDescent="0.25">
      <c r="A11" t="s">
        <v>63</v>
      </c>
      <c r="B11" s="8"/>
      <c r="C11" s="5"/>
    </row>
    <row r="12" spans="1:20" ht="8.25" customHeight="1" x14ac:dyDescent="0.25">
      <c r="B12" s="8"/>
    </row>
    <row r="13" spans="1:20" x14ac:dyDescent="0.25">
      <c r="A13" t="s">
        <v>64</v>
      </c>
      <c r="B13" s="8"/>
      <c r="C13" s="5"/>
    </row>
    <row r="14" spans="1:20" x14ac:dyDescent="0.25">
      <c r="A14" t="s">
        <v>65</v>
      </c>
      <c r="B14" s="8"/>
      <c r="C14" s="7"/>
    </row>
    <row r="15" spans="1:20" ht="8.25" customHeight="1" x14ac:dyDescent="0.25">
      <c r="B15" s="8"/>
    </row>
    <row r="16" spans="1:20" x14ac:dyDescent="0.25">
      <c r="A16" t="s">
        <v>66</v>
      </c>
      <c r="B16" s="8"/>
      <c r="C16" s="5"/>
    </row>
    <row r="17" spans="1:3" ht="8.25" customHeight="1" x14ac:dyDescent="0.25">
      <c r="B17" s="8"/>
    </row>
    <row r="18" spans="1:3" x14ac:dyDescent="0.25">
      <c r="A18" t="s">
        <v>67</v>
      </c>
      <c r="B18" s="8"/>
      <c r="C18" s="5"/>
    </row>
    <row r="19" spans="1:3" x14ac:dyDescent="0.25">
      <c r="A19" t="s">
        <v>68</v>
      </c>
      <c r="B19" s="8"/>
      <c r="C19" s="5"/>
    </row>
    <row r="20" spans="1:3" x14ac:dyDescent="0.25">
      <c r="A20" t="s">
        <v>69</v>
      </c>
      <c r="B20" s="8"/>
      <c r="C20" s="7"/>
    </row>
    <row r="21" spans="1:3" ht="8.25" customHeight="1" x14ac:dyDescent="0.25">
      <c r="B21" s="8"/>
    </row>
    <row r="22" spans="1:3" x14ac:dyDescent="0.25">
      <c r="A22" t="s">
        <v>70</v>
      </c>
      <c r="B22" s="8"/>
      <c r="C22" s="5"/>
    </row>
    <row r="24" spans="1:3" x14ac:dyDescent="0.25">
      <c r="A24" t="s">
        <v>71</v>
      </c>
      <c r="C24" s="5"/>
    </row>
    <row r="25" spans="1:3" x14ac:dyDescent="0.25">
      <c r="A25" t="s">
        <v>72</v>
      </c>
      <c r="C25" s="7"/>
    </row>
    <row r="26" spans="1:3" x14ac:dyDescent="0.25">
      <c r="A26" t="s">
        <v>73</v>
      </c>
      <c r="C26" s="5"/>
    </row>
    <row r="27" spans="1:3" ht="8.25" customHeight="1" x14ac:dyDescent="0.25"/>
    <row r="28" spans="1:3" x14ac:dyDescent="0.25">
      <c r="A28" t="s">
        <v>74</v>
      </c>
      <c r="C28" s="5"/>
    </row>
    <row r="29" spans="1:3" x14ac:dyDescent="0.25">
      <c r="A29" t="s">
        <v>75</v>
      </c>
      <c r="C29" s="7"/>
    </row>
    <row r="30" spans="1:3" x14ac:dyDescent="0.25">
      <c r="A30" t="s">
        <v>76</v>
      </c>
      <c r="C30" s="7"/>
    </row>
    <row r="32" spans="1:3" x14ac:dyDescent="0.25">
      <c r="A32" t="s">
        <v>55</v>
      </c>
      <c r="C32" s="7"/>
    </row>
    <row r="33" spans="1:3" x14ac:dyDescent="0.25">
      <c r="A33" t="s">
        <v>56</v>
      </c>
      <c r="C33" s="7"/>
    </row>
    <row r="34" spans="1:3" x14ac:dyDescent="0.25">
      <c r="A34" t="s">
        <v>78</v>
      </c>
      <c r="C34" s="7"/>
    </row>
    <row r="35" spans="1:3" x14ac:dyDescent="0.25">
      <c r="A35" t="s">
        <v>79</v>
      </c>
      <c r="C35" s="7"/>
    </row>
    <row r="36" spans="1:3" x14ac:dyDescent="0.25">
      <c r="A36" t="s">
        <v>57</v>
      </c>
      <c r="C36" s="7"/>
    </row>
  </sheetData>
  <sheetProtection algorithmName="SHA-512" hashValue="7ubId5isLRxG3vXh3L4qm5kZYRDnC4ExTlTK+sRB+3fFH2OTlnosGNOsDar/KU5A3ralk0NBW52hlyicvKuVaw==" saltValue="yvgF/e3Ctr8uWbqsjv0T8w==" spinCount="100000" sheet="1" objects="1" scenarios="1"/>
  <mergeCells count="1">
    <mergeCell ref="B3:B22"/>
  </mergeCells>
  <dataValidations count="3">
    <dataValidation type="list" allowBlank="1" showInputMessage="1" showErrorMessage="1" sqref="C5" xr:uid="{29B05555-2553-43B6-85DA-C8D1D94EABE3}">
      <formula1>UserList</formula1>
    </dataValidation>
    <dataValidation type="list" allowBlank="1" showInputMessage="1" showErrorMessage="1" sqref="C10" xr:uid="{5BCC6736-FE70-4C2E-8012-B81A507F5282}">
      <formula1>UserList2</formula1>
    </dataValidation>
    <dataValidation type="list" allowBlank="1" showInputMessage="1" showErrorMessage="1" sqref="C22" xr:uid="{CC826B54-BA38-40BC-883C-87BC82982864}">
      <formula1>UserList3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6B893E9-9EE3-4A1B-9E94-D32CF53DC669}">
          <x14:formula1>
            <xm:f>Munka3!$A$2:$A$3</xm:f>
          </x14:formula1>
          <xm:sqref>C8</xm:sqref>
        </x14:dataValidation>
        <x14:dataValidation type="list" allowBlank="1" showInputMessage="1" showErrorMessage="1" xr:uid="{B3DF5E0F-BBDC-4FCF-A993-687C35452AE3}">
          <x14:formula1>
            <xm:f>Munka3!$C$2:$C$4</xm:f>
          </x14:formula1>
          <xm:sqref>C13</xm:sqref>
        </x14:dataValidation>
        <x14:dataValidation type="list" allowBlank="1" showInputMessage="1" showErrorMessage="1" xr:uid="{1F1A4CA4-5AA8-4FF1-BE56-35803DC4480A}">
          <x14:formula1>
            <xm:f>Munka3!$E$2:$E$5</xm:f>
          </x14:formula1>
          <xm:sqref>C16</xm:sqref>
        </x14:dataValidation>
        <x14:dataValidation type="list" allowBlank="1" showInputMessage="1" showErrorMessage="1" xr:uid="{7802E6A7-28BB-480A-8CBB-C436BE0C86CC}">
          <x14:formula1>
            <xm:f>Munka3!$G$2:$G$4</xm:f>
          </x14:formula1>
          <xm:sqref>C18</xm:sqref>
        </x14:dataValidation>
        <x14:dataValidation type="list" allowBlank="1" showInputMessage="1" showErrorMessage="1" xr:uid="{A382CD9F-94B8-4FA2-8CF3-DFFFF91C01D5}">
          <x14:formula1>
            <xm:f>Munka3!$I$2:$I$3</xm:f>
          </x14:formula1>
          <xm:sqref>C24</xm:sqref>
        </x14:dataValidation>
        <x14:dataValidation type="list" allowBlank="1" showInputMessage="1" showErrorMessage="1" xr:uid="{66FC7942-66B3-4892-8537-9C00FD2C05F2}">
          <x14:formula1>
            <xm:f>Munka3!$K$2:$K$4</xm:f>
          </x14:formula1>
          <xm:sqref>C26</xm:sqref>
        </x14:dataValidation>
        <x14:dataValidation type="list" allowBlank="1" showInputMessage="1" showErrorMessage="1" xr:uid="{E6C04F33-6F82-4CB0-9DD2-93411BA796C6}">
          <x14:formula1>
            <xm:f>Munka3!$M$2:$M$3</xm:f>
          </x14:formula1>
          <xm:sqref>C28</xm:sqref>
        </x14:dataValidation>
        <x14:dataValidation type="list" allowBlank="1" showErrorMessage="1" xr:uid="{8D22A13A-0F8B-44BF-9FA3-F37B3C4EB7A3}">
          <x14:formula1>
            <xm:f>Munka2!$A$2:$A$13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8E43-2AA6-43FD-A3B7-0FB502DCCAB6}">
  <dimension ref="A1:M5"/>
  <sheetViews>
    <sheetView workbookViewId="0">
      <selection activeCell="K3" sqref="K3"/>
    </sheetView>
  </sheetViews>
  <sheetFormatPr defaultRowHeight="15" x14ac:dyDescent="0.25"/>
  <sheetData>
    <row r="1" spans="1:13" x14ac:dyDescent="0.25">
      <c r="A1" t="s">
        <v>0</v>
      </c>
      <c r="C1" t="s">
        <v>1</v>
      </c>
      <c r="E1" t="s">
        <v>2</v>
      </c>
      <c r="G1" t="s">
        <v>3</v>
      </c>
      <c r="I1" t="s">
        <v>4</v>
      </c>
      <c r="K1" t="s">
        <v>5</v>
      </c>
      <c r="M1" t="s">
        <v>51</v>
      </c>
    </row>
    <row r="2" spans="1:13" x14ac:dyDescent="0.25">
      <c r="A2" t="s">
        <v>49</v>
      </c>
      <c r="C2" t="s">
        <v>39</v>
      </c>
      <c r="E2">
        <v>1</v>
      </c>
      <c r="G2" t="s">
        <v>40</v>
      </c>
      <c r="I2" t="s">
        <v>40</v>
      </c>
      <c r="K2" t="s">
        <v>77</v>
      </c>
      <c r="M2" t="s">
        <v>40</v>
      </c>
    </row>
    <row r="3" spans="1:13" x14ac:dyDescent="0.25">
      <c r="A3" t="s">
        <v>50</v>
      </c>
      <c r="C3" t="s">
        <v>41</v>
      </c>
      <c r="E3">
        <v>2</v>
      </c>
      <c r="G3" t="s">
        <v>42</v>
      </c>
      <c r="I3" t="s">
        <v>42</v>
      </c>
      <c r="K3" t="s">
        <v>43</v>
      </c>
      <c r="M3" t="s">
        <v>42</v>
      </c>
    </row>
    <row r="4" spans="1:13" x14ac:dyDescent="0.25">
      <c r="C4" t="s">
        <v>44</v>
      </c>
      <c r="E4">
        <v>3</v>
      </c>
      <c r="G4" t="s">
        <v>45</v>
      </c>
      <c r="K4" t="s">
        <v>46</v>
      </c>
    </row>
    <row r="5" spans="1:13" x14ac:dyDescent="0.25">
      <c r="E5">
        <v>4</v>
      </c>
    </row>
  </sheetData>
  <sheetProtection algorithmName="SHA-512" hashValue="ZVs3+U+AWJIRN0hB6pdBzZSf+RNbKnuulv6+GmdOWzvqyD8//apOiWDaEjbE8oSxhyvBBxdLltSE8g+cdLB7PQ==" saltValue="bX4440smk1kt/+0ZMCSn0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0B8DF-9C63-463D-ACC7-214E9657A99B}">
  <dimension ref="A1:AK13"/>
  <sheetViews>
    <sheetView topLeftCell="R1" workbookViewId="0">
      <selection activeCell="AK2" sqref="AK2:AK11"/>
    </sheetView>
  </sheetViews>
  <sheetFormatPr defaultRowHeight="15" x14ac:dyDescent="0.25"/>
  <cols>
    <col min="1" max="1" width="38.85546875" bestFit="1" customWidth="1"/>
    <col min="2" max="2" width="18.5703125" bestFit="1" customWidth="1"/>
    <col min="3" max="13" width="18.5703125" customWidth="1"/>
    <col min="14" max="14" width="29.7109375" bestFit="1" customWidth="1"/>
    <col min="15" max="15" width="17.5703125" bestFit="1" customWidth="1"/>
    <col min="16" max="16" width="17.5703125" customWidth="1"/>
    <col min="17" max="17" width="22.5703125" bestFit="1" customWidth="1"/>
    <col min="21" max="22" width="22.5703125" customWidth="1"/>
    <col min="36" max="36" width="8" customWidth="1"/>
  </cols>
  <sheetData>
    <row r="1" spans="1:37" x14ac:dyDescent="0.25"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81</v>
      </c>
      <c r="N1" t="s">
        <v>17</v>
      </c>
      <c r="O1" t="s">
        <v>18</v>
      </c>
      <c r="P1" t="s">
        <v>19</v>
      </c>
      <c r="Q1" t="s">
        <v>20</v>
      </c>
      <c r="R1" t="s">
        <v>25</v>
      </c>
      <c r="S1" t="s">
        <v>26</v>
      </c>
      <c r="T1" t="s">
        <v>27</v>
      </c>
      <c r="U1" t="s">
        <v>31</v>
      </c>
      <c r="V1" t="s">
        <v>33</v>
      </c>
      <c r="W1" t="s">
        <v>35</v>
      </c>
      <c r="X1" t="s">
        <v>37</v>
      </c>
      <c r="Y1" t="s">
        <v>82</v>
      </c>
      <c r="Z1" t="s">
        <v>21</v>
      </c>
      <c r="AA1" t="s">
        <v>22</v>
      </c>
      <c r="AB1" t="s">
        <v>23</v>
      </c>
      <c r="AC1" t="s">
        <v>24</v>
      </c>
      <c r="AD1" t="s">
        <v>28</v>
      </c>
      <c r="AE1" t="s">
        <v>29</v>
      </c>
      <c r="AF1" t="s">
        <v>30</v>
      </c>
      <c r="AG1" t="s">
        <v>32</v>
      </c>
      <c r="AH1" t="s">
        <v>34</v>
      </c>
      <c r="AI1" t="s">
        <v>36</v>
      </c>
      <c r="AJ1" t="s">
        <v>38</v>
      </c>
      <c r="AK1" t="s">
        <v>83</v>
      </c>
    </row>
    <row r="2" spans="1:37" x14ac:dyDescent="0.25">
      <c r="A2" t="s">
        <v>6</v>
      </c>
      <c r="B2" t="s">
        <v>17</v>
      </c>
      <c r="C2" t="s">
        <v>18</v>
      </c>
      <c r="D2" t="s">
        <v>19</v>
      </c>
      <c r="E2" t="s">
        <v>20</v>
      </c>
      <c r="F2" t="s">
        <v>25</v>
      </c>
      <c r="G2" t="s">
        <v>26</v>
      </c>
      <c r="H2" t="s">
        <v>27</v>
      </c>
      <c r="I2" t="s">
        <v>31</v>
      </c>
      <c r="J2" t="s">
        <v>33</v>
      </c>
      <c r="K2" t="s">
        <v>35</v>
      </c>
      <c r="L2" t="s">
        <v>37</v>
      </c>
      <c r="M2" t="s">
        <v>82</v>
      </c>
      <c r="N2" t="s">
        <v>21</v>
      </c>
      <c r="O2" t="s">
        <v>22</v>
      </c>
      <c r="P2" t="s">
        <v>23</v>
      </c>
      <c r="Q2" t="s">
        <v>24</v>
      </c>
      <c r="R2" t="s">
        <v>28</v>
      </c>
      <c r="S2" t="s">
        <v>29</v>
      </c>
      <c r="T2" t="s">
        <v>30</v>
      </c>
      <c r="U2" t="s">
        <v>32</v>
      </c>
      <c r="V2" t="s">
        <v>34</v>
      </c>
      <c r="W2" t="s">
        <v>36</v>
      </c>
      <c r="X2" t="s">
        <v>38</v>
      </c>
      <c r="Y2" t="s">
        <v>83</v>
      </c>
      <c r="Z2">
        <v>2.1</v>
      </c>
      <c r="AA2">
        <v>0.44</v>
      </c>
      <c r="AB2">
        <v>2.1</v>
      </c>
      <c r="AC2">
        <v>2.1</v>
      </c>
      <c r="AD2">
        <v>2.9</v>
      </c>
      <c r="AE2">
        <v>2.9</v>
      </c>
      <c r="AF2">
        <v>2.9</v>
      </c>
      <c r="AG2">
        <v>3.9</v>
      </c>
      <c r="AH2">
        <v>3.9</v>
      </c>
      <c r="AI2">
        <v>3.9</v>
      </c>
      <c r="AJ2">
        <v>3.9</v>
      </c>
      <c r="AK2">
        <v>3.9</v>
      </c>
    </row>
    <row r="3" spans="1:37" x14ac:dyDescent="0.25">
      <c r="A3" t="s">
        <v>7</v>
      </c>
      <c r="Z3">
        <v>2.4</v>
      </c>
      <c r="AA3">
        <v>0.79</v>
      </c>
      <c r="AB3">
        <v>2.4</v>
      </c>
      <c r="AC3">
        <v>2.4</v>
      </c>
      <c r="AD3">
        <v>3.3</v>
      </c>
      <c r="AE3">
        <v>3.3</v>
      </c>
      <c r="AF3">
        <v>3.3</v>
      </c>
      <c r="AG3">
        <v>4.4000000000000004</v>
      </c>
      <c r="AH3">
        <v>4.4000000000000004</v>
      </c>
      <c r="AI3">
        <v>4.9000000000000004</v>
      </c>
      <c r="AJ3">
        <v>4.9000000000000004</v>
      </c>
      <c r="AK3">
        <v>4.9000000000000004</v>
      </c>
    </row>
    <row r="4" spans="1:37" x14ac:dyDescent="0.25">
      <c r="A4" t="s">
        <v>8</v>
      </c>
      <c r="Z4">
        <v>3.6</v>
      </c>
      <c r="AA4">
        <v>1.5</v>
      </c>
      <c r="AB4">
        <v>3.6</v>
      </c>
      <c r="AC4">
        <v>3.6</v>
      </c>
      <c r="AD4">
        <v>5</v>
      </c>
      <c r="AE4">
        <v>5</v>
      </c>
      <c r="AF4">
        <v>5</v>
      </c>
      <c r="AG4">
        <v>6.6</v>
      </c>
      <c r="AH4">
        <v>6.6</v>
      </c>
      <c r="AI4">
        <v>5.5</v>
      </c>
      <c r="AJ4">
        <v>5.5</v>
      </c>
      <c r="AK4">
        <v>5.5</v>
      </c>
    </row>
    <row r="5" spans="1:37" x14ac:dyDescent="0.25">
      <c r="A5" t="s">
        <v>9</v>
      </c>
      <c r="Z5">
        <v>4.8</v>
      </c>
      <c r="AA5">
        <v>2.6</v>
      </c>
      <c r="AB5">
        <v>4.8</v>
      </c>
      <c r="AC5">
        <v>4.8</v>
      </c>
      <c r="AD5">
        <v>6.7</v>
      </c>
      <c r="AE5">
        <v>6.7</v>
      </c>
      <c r="AF5">
        <v>6.7</v>
      </c>
      <c r="AG5">
        <v>8.8000000000000007</v>
      </c>
      <c r="AH5">
        <v>8.8000000000000007</v>
      </c>
      <c r="AI5">
        <v>6.5</v>
      </c>
      <c r="AJ5">
        <v>6.5</v>
      </c>
      <c r="AK5">
        <v>6.5</v>
      </c>
    </row>
    <row r="6" spans="1:37" x14ac:dyDescent="0.25">
      <c r="A6" t="s">
        <v>10</v>
      </c>
      <c r="Z6">
        <v>7.3</v>
      </c>
      <c r="AA6">
        <v>5.3</v>
      </c>
      <c r="AB6">
        <v>7.3</v>
      </c>
      <c r="AC6">
        <v>7.3</v>
      </c>
      <c r="AD6">
        <v>10</v>
      </c>
      <c r="AE6">
        <v>10</v>
      </c>
      <c r="AF6">
        <v>10</v>
      </c>
      <c r="AG6">
        <v>13.3</v>
      </c>
      <c r="AH6">
        <v>13.3</v>
      </c>
      <c r="AI6">
        <v>8.6</v>
      </c>
      <c r="AJ6">
        <v>8.6</v>
      </c>
      <c r="AK6">
        <v>8.6</v>
      </c>
    </row>
    <row r="7" spans="1:37" x14ac:dyDescent="0.25">
      <c r="A7" t="s">
        <v>11</v>
      </c>
      <c r="Z7">
        <v>9.6999999999999993</v>
      </c>
      <c r="AA7">
        <v>10.1</v>
      </c>
      <c r="AB7">
        <v>9.6999999999999993</v>
      </c>
      <c r="AC7">
        <v>9.6999999999999993</v>
      </c>
      <c r="AD7">
        <v>13.4</v>
      </c>
      <c r="AE7">
        <v>13.4</v>
      </c>
      <c r="AF7">
        <v>13.4</v>
      </c>
      <c r="AG7">
        <v>17.7</v>
      </c>
      <c r="AH7">
        <v>17.7</v>
      </c>
      <c r="AI7">
        <v>10.8</v>
      </c>
      <c r="AJ7">
        <v>10.8</v>
      </c>
      <c r="AK7">
        <v>10.8</v>
      </c>
    </row>
    <row r="8" spans="1:37" x14ac:dyDescent="0.25">
      <c r="A8" t="s">
        <v>12</v>
      </c>
      <c r="Z8">
        <v>14.5</v>
      </c>
      <c r="AB8">
        <v>14.5</v>
      </c>
      <c r="AC8">
        <v>14.5</v>
      </c>
      <c r="AD8">
        <v>20</v>
      </c>
      <c r="AE8">
        <v>20</v>
      </c>
      <c r="AF8">
        <v>20</v>
      </c>
      <c r="AG8">
        <v>26.5</v>
      </c>
      <c r="AH8">
        <v>26.5</v>
      </c>
      <c r="AI8">
        <v>14.4</v>
      </c>
      <c r="AJ8">
        <v>14.4</v>
      </c>
      <c r="AK8">
        <v>14.4</v>
      </c>
    </row>
    <row r="9" spans="1:37" x14ac:dyDescent="0.25">
      <c r="A9" t="s">
        <v>13</v>
      </c>
      <c r="Z9">
        <v>20.7</v>
      </c>
      <c r="AB9">
        <v>20.7</v>
      </c>
      <c r="AC9">
        <v>20.7</v>
      </c>
      <c r="AD9">
        <v>28.7</v>
      </c>
      <c r="AE9">
        <v>28.7</v>
      </c>
      <c r="AF9">
        <v>28.7</v>
      </c>
      <c r="AG9">
        <v>37.9</v>
      </c>
      <c r="AH9">
        <v>37.9</v>
      </c>
      <c r="AI9">
        <v>16.8</v>
      </c>
      <c r="AJ9">
        <v>16.8</v>
      </c>
      <c r="AK9">
        <v>16.8</v>
      </c>
    </row>
    <row r="10" spans="1:37" x14ac:dyDescent="0.25">
      <c r="A10" t="s">
        <v>14</v>
      </c>
      <c r="AI10">
        <v>22.4</v>
      </c>
      <c r="AJ10">
        <v>22.4</v>
      </c>
      <c r="AK10">
        <v>22.4</v>
      </c>
    </row>
    <row r="11" spans="1:37" x14ac:dyDescent="0.25">
      <c r="A11" t="s">
        <v>15</v>
      </c>
      <c r="AI11">
        <v>28.8</v>
      </c>
      <c r="AJ11">
        <v>28.8</v>
      </c>
      <c r="AK11">
        <v>28.8</v>
      </c>
    </row>
    <row r="12" spans="1:37" x14ac:dyDescent="0.25">
      <c r="A12" t="s">
        <v>16</v>
      </c>
    </row>
    <row r="13" spans="1:37" x14ac:dyDescent="0.25">
      <c r="A13" t="s">
        <v>81</v>
      </c>
    </row>
  </sheetData>
  <sheetProtection algorithmName="SHA-512" hashValue="boyj8M/nu0ufMAADTaZySNvoGzf54g34RpltK0RoWDca9zS2BPX8jU3D/i/bTtwFKPtGqyQyh58AqUgJarKIbg==" saltValue="oU6mVrQlyrV0kBc6PiJHM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Munka3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entra</dc:creator>
  <cp:lastModifiedBy>entra</cp:lastModifiedBy>
  <dcterms:created xsi:type="dcterms:W3CDTF">2022-06-17T13:09:54Z</dcterms:created>
  <dcterms:modified xsi:type="dcterms:W3CDTF">2023-03-13T14:28:32Z</dcterms:modified>
</cp:coreProperties>
</file>